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Home" sheetId="1" state="visible" r:id="rId1"/>
    <sheet xmlns:r="http://schemas.openxmlformats.org/officeDocument/2006/relationships" name="Budget" sheetId="2" state="visible" r:id="rId2"/>
    <sheet xmlns:r="http://schemas.openxmlformats.org/officeDocument/2006/relationships" name="Dashboard" sheetId="3" state="visible" r:id="rId3"/>
    <sheet xmlns:r="http://schemas.openxmlformats.org/officeDocument/2006/relationships" name="Cover" sheetId="4" state="visible" r:id="rId4"/>
    <sheet xmlns:r="http://schemas.openxmlformats.org/officeDocument/2006/relationships" name="Instructions" sheetId="5" state="visible" r:id="rId5"/>
    <sheet xmlns:r="http://schemas.openxmlformats.org/officeDocument/2006/relationships" name="Change Log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.00\ &quot;€&quot;"/>
    <numFmt numFmtId="165" formatCode="0.0%"/>
  </numFmts>
  <fonts count="14">
    <font>
      <name val="Calibri"/>
      <family val="2"/>
      <color theme="1"/>
      <sz val="11"/>
      <scheme val="minor"/>
    </font>
    <font>
      <b val="1"/>
      <color rgb="00FFFFFF"/>
      <sz val="18"/>
    </font>
    <font>
      <color rgb="00595959"/>
      <sz val="11"/>
    </font>
    <font>
      <b val="1"/>
      <color rgb="00FFFFFF"/>
      <sz val="10"/>
    </font>
    <font>
      <b val="1"/>
      <color rgb="001B2A4A"/>
      <sz val="12"/>
    </font>
    <font>
      <name val="Calibri"/>
      <b val="1"/>
      <color rgb="002563EB"/>
      <sz val="13"/>
    </font>
    <font>
      <name val="Calibri"/>
      <b val="1"/>
      <color rgb="001B2A4A"/>
      <sz val="24"/>
    </font>
    <font>
      <name val="Calibri"/>
      <color rgb="00595959"/>
      <sz val="12"/>
    </font>
    <font>
      <i val="1"/>
      <color rgb="00B45309"/>
      <sz val="11"/>
    </font>
    <font>
      <b val="1"/>
      <color rgb="002563EB"/>
      <sz val="11"/>
    </font>
    <font>
      <b val="1"/>
      <color rgb="002563EB"/>
      <sz val="12"/>
    </font>
    <font>
      <b val="1"/>
      <color rgb="00595959"/>
      <sz val="10"/>
    </font>
    <font>
      <b val="1"/>
      <color rgb="002563EB"/>
      <sz val="11"/>
      <u val="single"/>
    </font>
    <font>
      <color rgb="00595959"/>
      <sz val="9"/>
    </font>
  </fonts>
  <fills count="4">
    <fill>
      <patternFill/>
    </fill>
    <fill>
      <patternFill patternType="gray125"/>
    </fill>
    <fill>
      <patternFill patternType="solid">
        <fgColor rgb="001B2A4A"/>
      </patternFill>
    </fill>
    <fill>
      <patternFill patternType="solid">
        <fgColor rgb="000F1B33"/>
      </patternFill>
    </fill>
  </fills>
  <borders count="2">
    <border>
      <left/>
      <right/>
      <top/>
      <bottom/>
      <diagonal/>
    </border>
    <border>
      <bottom style="thin">
        <color rgb="00D9DEE8"/>
      </bottom>
    </border>
  </borders>
  <cellStyleXfs count="1">
    <xf numFmtId="0" fontId="0" fillId="0" borderId="0"/>
  </cellStyleXfs>
  <cellXfs count="20">
    <xf numFmtId="0" fontId="0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11" fillId="0" borderId="0" pivotButton="0" quotePrefix="0" xfId="0"/>
    <xf numFmtId="0" fontId="2" fillId="0" borderId="1" pivotButton="0" quotePrefix="0" xfId="0"/>
    <xf numFmtId="0" fontId="12" fillId="0" borderId="1" pivotButton="0" quotePrefix="0" xfId="0"/>
    <xf numFmtId="0" fontId="13" fillId="0" borderId="0" pivotButton="0" quotePrefix="0" xfId="0"/>
    <xf numFmtId="0" fontId="1" fillId="2" borderId="0" pivotButton="0" quotePrefix="0" xfId="0"/>
    <xf numFmtId="0" fontId="0" fillId="2" borderId="0" pivotButton="0" quotePrefix="0" xfId="0"/>
    <xf numFmtId="0" fontId="2" fillId="0" borderId="0" pivotButton="0" quotePrefix="0" xfId="0"/>
    <xf numFmtId="0" fontId="3" fillId="3" borderId="0" applyAlignment="1" pivotButton="0" quotePrefix="0" xfId="0">
      <alignment vertical="center" wrapText="1"/>
    </xf>
    <xf numFmtId="164" fontId="0" fillId="0" borderId="0" pivotButton="0" quotePrefix="0" xfId="0"/>
    <xf numFmtId="165" fontId="0" fillId="0" borderId="0" pivotButton="0" quotePrefix="0" xfId="0"/>
    <xf numFmtId="0" fontId="4" fillId="0" borderId="1" pivotButton="0" quotePrefix="0" xfId="0"/>
    <xf numFmtId="164" fontId="4" fillId="0" borderId="1" pivotButton="0" quotePrefix="0" xfId="0"/>
    <xf numFmtId="0" fontId="2" fillId="0" borderId="0" applyAlignment="1" pivotButton="0" quotePrefix="0" xfId="0">
      <alignment vertical="top" wrapText="1"/>
    </xf>
    <xf numFmtId="0" fontId="8" fillId="0" borderId="0" applyAlignment="1" pivotButton="0" quotePrefix="0" xfId="0">
      <alignment wrapText="1"/>
    </xf>
    <xf numFmtId="0" fontId="9" fillId="0" borderId="0" applyAlignment="1" pivotButton="0" quotePrefix="0" xfId="0">
      <alignment wrapText="1"/>
    </xf>
    <xf numFmtId="0" fontId="1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styles" Target="styles.xml" Id="rId7"/><Relationship Type="http://schemas.openxmlformats.org/officeDocument/2006/relationships/theme" Target="theme/theme1.xml" Id="rId8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B2:D16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26" customWidth="1" min="3" max="3"/>
    <col width="58" customWidth="1" min="4" max="4"/>
  </cols>
  <sheetData>
    <row r="2">
      <c r="B2" s="1" t="inlineStr">
        <is>
          <t>PROCURA</t>
        </is>
      </c>
    </row>
    <row r="4">
      <c r="B4" s="2" t="inlineStr">
        <is>
          <t>Purchasing Budget by Category</t>
        </is>
      </c>
    </row>
    <row r="6">
      <c r="B6" s="3" t="inlineStr">
        <is>
          <t>Click any sheet below to jump straight to it.</t>
        </is>
      </c>
    </row>
    <row r="9">
      <c r="B9" s="4" t="inlineStr">
        <is>
          <t>#</t>
        </is>
      </c>
      <c r="C9" s="4" t="inlineStr">
        <is>
          <t>Sheet</t>
        </is>
      </c>
      <c r="D9" s="4" t="inlineStr">
        <is>
          <t>What's here</t>
        </is>
      </c>
    </row>
    <row r="10">
      <c r="B10" s="5" t="n">
        <v>1</v>
      </c>
      <c r="C10" s="6">
        <f>HYPERLINK("#'Cover'!A1","Cover")</f>
        <v/>
      </c>
      <c r="D10" s="5" t="inlineStr">
        <is>
          <t>Overview and license</t>
        </is>
      </c>
    </row>
    <row r="11">
      <c r="B11" s="5" t="n">
        <v>2</v>
      </c>
      <c r="C11" s="6">
        <f>HYPERLINK("#'Instructions'!A1","Instructions")</f>
        <v/>
      </c>
      <c r="D11" s="5" t="inlineStr">
        <is>
          <t>How to use</t>
        </is>
      </c>
    </row>
    <row r="12">
      <c r="B12" s="5" t="n">
        <v>3</v>
      </c>
      <c r="C12" s="6">
        <f>HYPERLINK("#'Budget'!A1","Budget")</f>
        <v/>
      </c>
      <c r="D12" s="5" t="inlineStr">
        <is>
          <t>The budget tracker</t>
        </is>
      </c>
    </row>
    <row r="13">
      <c r="B13" s="5" t="n">
        <v>4</v>
      </c>
      <c r="C13" s="6">
        <f>HYPERLINK("#'Dashboard'!A1","Dashboard")</f>
        <v/>
      </c>
      <c r="D13" s="5" t="inlineStr">
        <is>
          <t>Automatic summary</t>
        </is>
      </c>
    </row>
    <row r="14">
      <c r="B14" s="5" t="n">
        <v>5</v>
      </c>
      <c r="C14" s="6">
        <f>HYPERLINK("#'Change Log'!A1","Change Log")</f>
        <v/>
      </c>
      <c r="D14" s="5" t="inlineStr">
        <is>
          <t>Version history</t>
        </is>
      </c>
    </row>
    <row r="16">
      <c r="B16" s="7" t="inlineStr">
        <is>
          <t>© Procura · procurahq.ai · Free template, free internal use.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K34"/>
  <sheetViews>
    <sheetView showGridLines="0" workbookViewId="0">
      <pane xSplit="2" ySplit="4" topLeftCell="C5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4" customWidth="1" min="1" max="1"/>
    <col width="15" customWidth="1" min="2" max="2"/>
    <col width="15" customWidth="1" min="3" max="3"/>
    <col width="15" customWidth="1" min="4" max="4"/>
    <col width="15" customWidth="1" min="5" max="5"/>
    <col width="12" customWidth="1" min="6" max="6"/>
    <col width="12" customWidth="1" min="7" max="7"/>
  </cols>
  <sheetData>
    <row r="1" ht="30" customHeight="1">
      <c r="A1" s="8" t="inlineStr">
        <is>
          <t>Budget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One row per category: annual budget, committed, actual, remaining.</t>
        </is>
      </c>
    </row>
    <row r="4" ht="26" customHeight="1">
      <c r="A4" s="11" t="inlineStr">
        <is>
          <t>Category</t>
        </is>
      </c>
      <c r="B4" s="11" t="inlineStr">
        <is>
          <t>Annual budget</t>
        </is>
      </c>
      <c r="C4" s="11" t="inlineStr">
        <is>
          <t>Committed (POs)</t>
        </is>
      </c>
      <c r="D4" s="11" t="inlineStr">
        <is>
          <t>Actual (invoices)</t>
        </is>
      </c>
      <c r="E4" s="11" t="inlineStr">
        <is>
          <t>Remaining</t>
        </is>
      </c>
      <c r="F4" s="11" t="inlineStr">
        <is>
          <t>% used</t>
        </is>
      </c>
      <c r="G4" s="11" t="inlineStr">
        <is>
          <t>Alert</t>
        </is>
      </c>
    </row>
    <row r="5">
      <c r="A5" t="inlineStr">
        <is>
          <t>IT</t>
        </is>
      </c>
      <c r="B5" s="12" t="n">
        <v>10000</v>
      </c>
      <c r="C5" s="12" t="n">
        <v>4000</v>
      </c>
      <c r="D5" s="12" t="n">
        <v>3500</v>
      </c>
      <c r="E5" s="12">
        <f>IF(B5="","",B5-MAX(C5,D5))</f>
        <v/>
      </c>
      <c r="F5" s="13">
        <f>IF(OR(B5="",B5=0),"",MAX(C5,D5)/B5)</f>
        <v/>
      </c>
      <c r="G5">
        <f>IF(F5="","",IF(F5&gt;1,"Over",IF(F5&gt;0.8,"Warning","OK")))</f>
        <v/>
      </c>
    </row>
    <row r="6">
      <c r="B6" s="12" t="n"/>
      <c r="C6" s="12" t="n"/>
      <c r="D6" s="12" t="n"/>
      <c r="E6" s="12">
        <f>IF(B6="","",B6-MAX(C6,D6))</f>
        <v/>
      </c>
      <c r="F6" s="13">
        <f>IF(OR(B6="",B6=0),"",MAX(C6,D6)/B6)</f>
        <v/>
      </c>
      <c r="G6">
        <f>IF(F6="","",IF(F6&gt;1,"Over",IF(F6&gt;0.8,"Warning","OK")))</f>
        <v/>
      </c>
    </row>
    <row r="7">
      <c r="B7" s="12" t="n"/>
      <c r="C7" s="12" t="n"/>
      <c r="D7" s="12" t="n"/>
      <c r="E7" s="12">
        <f>IF(B7="","",B7-MAX(C7,D7))</f>
        <v/>
      </c>
      <c r="F7" s="13">
        <f>IF(OR(B7="",B7=0),"",MAX(C7,D7)/B7)</f>
        <v/>
      </c>
      <c r="G7">
        <f>IF(F7="","",IF(F7&gt;1,"Over",IF(F7&gt;0.8,"Warning","OK")))</f>
        <v/>
      </c>
    </row>
    <row r="8">
      <c r="B8" s="12" t="n"/>
      <c r="C8" s="12" t="n"/>
      <c r="D8" s="12" t="n"/>
      <c r="E8" s="12">
        <f>IF(B8="","",B8-MAX(C8,D8))</f>
        <v/>
      </c>
      <c r="F8" s="13">
        <f>IF(OR(B8="",B8=0),"",MAX(C8,D8)/B8)</f>
        <v/>
      </c>
      <c r="G8">
        <f>IF(F8="","",IF(F8&gt;1,"Over",IF(F8&gt;0.8,"Warning","OK")))</f>
        <v/>
      </c>
    </row>
    <row r="9">
      <c r="B9" s="12" t="n"/>
      <c r="C9" s="12" t="n"/>
      <c r="D9" s="12" t="n"/>
      <c r="E9" s="12">
        <f>IF(B9="","",B9-MAX(C9,D9))</f>
        <v/>
      </c>
      <c r="F9" s="13">
        <f>IF(OR(B9="",B9=0),"",MAX(C9,D9)/B9)</f>
        <v/>
      </c>
      <c r="G9">
        <f>IF(F9="","",IF(F9&gt;1,"Over",IF(F9&gt;0.8,"Warning","OK")))</f>
        <v/>
      </c>
    </row>
    <row r="10">
      <c r="B10" s="12" t="n"/>
      <c r="C10" s="12" t="n"/>
      <c r="D10" s="12" t="n"/>
      <c r="E10" s="12">
        <f>IF(B10="","",B10-MAX(C10,D10))</f>
        <v/>
      </c>
      <c r="F10" s="13">
        <f>IF(OR(B10="",B10=0),"",MAX(C10,D10)/B10)</f>
        <v/>
      </c>
      <c r="G10">
        <f>IF(F10="","",IF(F10&gt;1,"Over",IF(F10&gt;0.8,"Warning","OK")))</f>
        <v/>
      </c>
    </row>
    <row r="11">
      <c r="B11" s="12" t="n"/>
      <c r="C11" s="12" t="n"/>
      <c r="D11" s="12" t="n"/>
      <c r="E11" s="12">
        <f>IF(B11="","",B11-MAX(C11,D11))</f>
        <v/>
      </c>
      <c r="F11" s="13">
        <f>IF(OR(B11="",B11=0),"",MAX(C11,D11)/B11)</f>
        <v/>
      </c>
      <c r="G11">
        <f>IF(F11="","",IF(F11&gt;1,"Over",IF(F11&gt;0.8,"Warning","OK")))</f>
        <v/>
      </c>
    </row>
    <row r="12">
      <c r="B12" s="12" t="n"/>
      <c r="C12" s="12" t="n"/>
      <c r="D12" s="12" t="n"/>
      <c r="E12" s="12">
        <f>IF(B12="","",B12-MAX(C12,D12))</f>
        <v/>
      </c>
      <c r="F12" s="13">
        <f>IF(OR(B12="",B12=0),"",MAX(C12,D12)/B12)</f>
        <v/>
      </c>
      <c r="G12">
        <f>IF(F12="","",IF(F12&gt;1,"Over",IF(F12&gt;0.8,"Warning","OK")))</f>
        <v/>
      </c>
    </row>
    <row r="13">
      <c r="B13" s="12" t="n"/>
      <c r="C13" s="12" t="n"/>
      <c r="D13" s="12" t="n"/>
      <c r="E13" s="12">
        <f>IF(B13="","",B13-MAX(C13,D13))</f>
        <v/>
      </c>
      <c r="F13" s="13">
        <f>IF(OR(B13="",B13=0),"",MAX(C13,D13)/B13)</f>
        <v/>
      </c>
      <c r="G13">
        <f>IF(F13="","",IF(F13&gt;1,"Over",IF(F13&gt;0.8,"Warning","OK")))</f>
        <v/>
      </c>
    </row>
    <row r="14">
      <c r="B14" s="12" t="n"/>
      <c r="C14" s="12" t="n"/>
      <c r="D14" s="12" t="n"/>
      <c r="E14" s="12">
        <f>IF(B14="","",B14-MAX(C14,D14))</f>
        <v/>
      </c>
      <c r="F14" s="13">
        <f>IF(OR(B14="",B14=0),"",MAX(C14,D14)/B14)</f>
        <v/>
      </c>
      <c r="G14">
        <f>IF(F14="","",IF(F14&gt;1,"Over",IF(F14&gt;0.8,"Warning","OK")))</f>
        <v/>
      </c>
    </row>
    <row r="15">
      <c r="B15" s="12" t="n"/>
      <c r="C15" s="12" t="n"/>
      <c r="D15" s="12" t="n"/>
      <c r="E15" s="12">
        <f>IF(B15="","",B15-MAX(C15,D15))</f>
        <v/>
      </c>
      <c r="F15" s="13">
        <f>IF(OR(B15="",B15=0),"",MAX(C15,D15)/B15)</f>
        <v/>
      </c>
      <c r="G15">
        <f>IF(F15="","",IF(F15&gt;1,"Over",IF(F15&gt;0.8,"Warning","OK")))</f>
        <v/>
      </c>
    </row>
    <row r="16">
      <c r="B16" s="12" t="n"/>
      <c r="C16" s="12" t="n"/>
      <c r="D16" s="12" t="n"/>
      <c r="E16" s="12">
        <f>IF(B16="","",B16-MAX(C16,D16))</f>
        <v/>
      </c>
      <c r="F16" s="13">
        <f>IF(OR(B16="",B16=0),"",MAX(C16,D16)/B16)</f>
        <v/>
      </c>
      <c r="G16">
        <f>IF(F16="","",IF(F16&gt;1,"Over",IF(F16&gt;0.8,"Warning","OK")))</f>
        <v/>
      </c>
    </row>
    <row r="17">
      <c r="B17" s="12" t="n"/>
      <c r="C17" s="12" t="n"/>
      <c r="D17" s="12" t="n"/>
      <c r="E17" s="12">
        <f>IF(B17="","",B17-MAX(C17,D17))</f>
        <v/>
      </c>
      <c r="F17" s="13">
        <f>IF(OR(B17="",B17=0),"",MAX(C17,D17)/B17)</f>
        <v/>
      </c>
      <c r="G17">
        <f>IF(F17="","",IF(F17&gt;1,"Over",IF(F17&gt;0.8,"Warning","OK")))</f>
        <v/>
      </c>
    </row>
    <row r="18">
      <c r="B18" s="12" t="n"/>
      <c r="C18" s="12" t="n"/>
      <c r="D18" s="12" t="n"/>
      <c r="E18" s="12">
        <f>IF(B18="","",B18-MAX(C18,D18))</f>
        <v/>
      </c>
      <c r="F18" s="13">
        <f>IF(OR(B18="",B18=0),"",MAX(C18,D18)/B18)</f>
        <v/>
      </c>
      <c r="G18">
        <f>IF(F18="","",IF(F18&gt;1,"Over",IF(F18&gt;0.8,"Warning","OK")))</f>
        <v/>
      </c>
    </row>
    <row r="19">
      <c r="B19" s="12" t="n"/>
      <c r="C19" s="12" t="n"/>
      <c r="D19" s="12" t="n"/>
      <c r="E19" s="12">
        <f>IF(B19="","",B19-MAX(C19,D19))</f>
        <v/>
      </c>
      <c r="F19" s="13">
        <f>IF(OR(B19="",B19=0),"",MAX(C19,D19)/B19)</f>
        <v/>
      </c>
      <c r="G19">
        <f>IF(F19="","",IF(F19&gt;1,"Over",IF(F19&gt;0.8,"Warning","OK")))</f>
        <v/>
      </c>
    </row>
    <row r="20">
      <c r="B20" s="12" t="n"/>
      <c r="C20" s="12" t="n"/>
      <c r="D20" s="12" t="n"/>
      <c r="E20" s="12">
        <f>IF(B20="","",B20-MAX(C20,D20))</f>
        <v/>
      </c>
      <c r="F20" s="13">
        <f>IF(OR(B20="",B20=0),"",MAX(C20,D20)/B20)</f>
        <v/>
      </c>
      <c r="G20">
        <f>IF(F20="","",IF(F20&gt;1,"Over",IF(F20&gt;0.8,"Warning","OK")))</f>
        <v/>
      </c>
    </row>
    <row r="21">
      <c r="B21" s="12" t="n"/>
      <c r="C21" s="12" t="n"/>
      <c r="D21" s="12" t="n"/>
      <c r="E21" s="12">
        <f>IF(B21="","",B21-MAX(C21,D21))</f>
        <v/>
      </c>
      <c r="F21" s="13">
        <f>IF(OR(B21="",B21=0),"",MAX(C21,D21)/B21)</f>
        <v/>
      </c>
      <c r="G21">
        <f>IF(F21="","",IF(F21&gt;1,"Over",IF(F21&gt;0.8,"Warning","OK")))</f>
        <v/>
      </c>
    </row>
    <row r="22">
      <c r="B22" s="12" t="n"/>
      <c r="C22" s="12" t="n"/>
      <c r="D22" s="12" t="n"/>
      <c r="E22" s="12">
        <f>IF(B22="","",B22-MAX(C22,D22))</f>
        <v/>
      </c>
      <c r="F22" s="13">
        <f>IF(OR(B22="",B22=0),"",MAX(C22,D22)/B22)</f>
        <v/>
      </c>
      <c r="G22">
        <f>IF(F22="","",IF(F22&gt;1,"Over",IF(F22&gt;0.8,"Warning","OK")))</f>
        <v/>
      </c>
    </row>
    <row r="23">
      <c r="B23" s="12" t="n"/>
      <c r="C23" s="12" t="n"/>
      <c r="D23" s="12" t="n"/>
      <c r="E23" s="12">
        <f>IF(B23="","",B23-MAX(C23,D23))</f>
        <v/>
      </c>
      <c r="F23" s="13">
        <f>IF(OR(B23="",B23=0),"",MAX(C23,D23)/B23)</f>
        <v/>
      </c>
      <c r="G23">
        <f>IF(F23="","",IF(F23&gt;1,"Over",IF(F23&gt;0.8,"Warning","OK")))</f>
        <v/>
      </c>
    </row>
    <row r="24">
      <c r="B24" s="12" t="n"/>
      <c r="C24" s="12" t="n"/>
      <c r="D24" s="12" t="n"/>
      <c r="E24" s="12">
        <f>IF(B24="","",B24-MAX(C24,D24))</f>
        <v/>
      </c>
      <c r="F24" s="13">
        <f>IF(OR(B24="",B24=0),"",MAX(C24,D24)/B24)</f>
        <v/>
      </c>
      <c r="G24">
        <f>IF(F24="","",IF(F24&gt;1,"Over",IF(F24&gt;0.8,"Warning","OK")))</f>
        <v/>
      </c>
    </row>
    <row r="25">
      <c r="B25" s="12" t="n"/>
      <c r="C25" s="12" t="n"/>
      <c r="D25" s="12" t="n"/>
      <c r="E25" s="12">
        <f>IF(B25="","",B25-MAX(C25,D25))</f>
        <v/>
      </c>
      <c r="F25" s="13">
        <f>IF(OR(B25="",B25=0),"",MAX(C25,D25)/B25)</f>
        <v/>
      </c>
      <c r="G25">
        <f>IF(F25="","",IF(F25&gt;1,"Over",IF(F25&gt;0.8,"Warning","OK")))</f>
        <v/>
      </c>
    </row>
    <row r="26">
      <c r="B26" s="12" t="n"/>
      <c r="C26" s="12" t="n"/>
      <c r="D26" s="12" t="n"/>
      <c r="E26" s="12">
        <f>IF(B26="","",B26-MAX(C26,D26))</f>
        <v/>
      </c>
      <c r="F26" s="13">
        <f>IF(OR(B26="",B26=0),"",MAX(C26,D26)/B26)</f>
        <v/>
      </c>
      <c r="G26">
        <f>IF(F26="","",IF(F26&gt;1,"Over",IF(F26&gt;0.8,"Warning","OK")))</f>
        <v/>
      </c>
    </row>
    <row r="27">
      <c r="B27" s="12" t="n"/>
      <c r="C27" s="12" t="n"/>
      <c r="D27" s="12" t="n"/>
      <c r="E27" s="12">
        <f>IF(B27="","",B27-MAX(C27,D27))</f>
        <v/>
      </c>
      <c r="F27" s="13">
        <f>IF(OR(B27="",B27=0),"",MAX(C27,D27)/B27)</f>
        <v/>
      </c>
      <c r="G27">
        <f>IF(F27="","",IF(F27&gt;1,"Over",IF(F27&gt;0.8,"Warning","OK")))</f>
        <v/>
      </c>
    </row>
    <row r="28">
      <c r="B28" s="12" t="n"/>
      <c r="C28" s="12" t="n"/>
      <c r="D28" s="12" t="n"/>
      <c r="E28" s="12">
        <f>IF(B28="","",B28-MAX(C28,D28))</f>
        <v/>
      </c>
      <c r="F28" s="13">
        <f>IF(OR(B28="",B28=0),"",MAX(C28,D28)/B28)</f>
        <v/>
      </c>
      <c r="G28">
        <f>IF(F28="","",IF(F28&gt;1,"Over",IF(F28&gt;0.8,"Warning","OK")))</f>
        <v/>
      </c>
    </row>
    <row r="29">
      <c r="B29" s="12" t="n"/>
      <c r="C29" s="12" t="n"/>
      <c r="D29" s="12" t="n"/>
      <c r="E29" s="12">
        <f>IF(B29="","",B29-MAX(C29,D29))</f>
        <v/>
      </c>
      <c r="F29" s="13">
        <f>IF(OR(B29="",B29=0),"",MAX(C29,D29)/B29)</f>
        <v/>
      </c>
      <c r="G29">
        <f>IF(F29="","",IF(F29&gt;1,"Over",IF(F29&gt;0.8,"Warning","OK")))</f>
        <v/>
      </c>
    </row>
    <row r="30">
      <c r="B30" s="12" t="n"/>
      <c r="C30" s="12" t="n"/>
      <c r="D30" s="12" t="n"/>
      <c r="E30" s="12">
        <f>IF(B30="","",B30-MAX(C30,D30))</f>
        <v/>
      </c>
      <c r="F30" s="13">
        <f>IF(OR(B30="",B30=0),"",MAX(C30,D30)/B30)</f>
        <v/>
      </c>
      <c r="G30">
        <f>IF(F30="","",IF(F30&gt;1,"Over",IF(F30&gt;0.8,"Warning","OK")))</f>
        <v/>
      </c>
    </row>
    <row r="31">
      <c r="B31" s="12" t="n"/>
      <c r="C31" s="12" t="n"/>
      <c r="D31" s="12" t="n"/>
      <c r="E31" s="12">
        <f>IF(B31="","",B31-MAX(C31,D31))</f>
        <v/>
      </c>
      <c r="F31" s="13">
        <f>IF(OR(B31="",B31=0),"",MAX(C31,D31)/B31)</f>
        <v/>
      </c>
      <c r="G31">
        <f>IF(F31="","",IF(F31&gt;1,"Over",IF(F31&gt;0.8,"Warning","OK")))</f>
        <v/>
      </c>
    </row>
    <row r="32">
      <c r="B32" s="12" t="n"/>
      <c r="C32" s="12" t="n"/>
      <c r="D32" s="12" t="n"/>
      <c r="E32" s="12">
        <f>IF(B32="","",B32-MAX(C32,D32))</f>
        <v/>
      </c>
      <c r="F32" s="13">
        <f>IF(OR(B32="",B32=0),"",MAX(C32,D32)/B32)</f>
        <v/>
      </c>
      <c r="G32">
        <f>IF(F32="","",IF(F32&gt;1,"Over",IF(F32&gt;0.8,"Warning","OK")))</f>
        <v/>
      </c>
    </row>
    <row r="33">
      <c r="B33" s="12" t="n"/>
      <c r="C33" s="12" t="n"/>
      <c r="D33" s="12" t="n"/>
      <c r="E33" s="12">
        <f>IF(B33="","",B33-MAX(C33,D33))</f>
        <v/>
      </c>
      <c r="F33" s="13">
        <f>IF(OR(B33="",B33=0),"",MAX(C33,D33)/B33)</f>
        <v/>
      </c>
      <c r="G33">
        <f>IF(F33="","",IF(F33&gt;1,"Over",IF(F33&gt;0.8,"Warning","OK")))</f>
        <v/>
      </c>
    </row>
    <row r="34">
      <c r="B34" s="12" t="n"/>
      <c r="C34" s="12" t="n"/>
      <c r="D34" s="12" t="n"/>
      <c r="E34" s="12">
        <f>IF(B34="","",B34-MAX(C34,D34))</f>
        <v/>
      </c>
      <c r="F34" s="13">
        <f>IF(OR(B34="",B34=0),"",MAX(C34,D34)/B34)</f>
        <v/>
      </c>
      <c r="G34">
        <f>IF(F34="","",IF(F34&gt;1,"Over",IF(F34&gt;0.8,"Warning","OK")))</f>
        <v/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K8"/>
  <sheetViews>
    <sheetView showGridLines="0" workbookViewId="0">
      <selection activeCell="A1" sqref="A1"/>
    </sheetView>
  </sheetViews>
  <sheetFormatPr baseColWidth="8" defaultRowHeight="15"/>
  <cols>
    <col width="46" customWidth="1" min="1" max="1"/>
    <col width="20" customWidth="1" min="2" max="2"/>
  </cols>
  <sheetData>
    <row r="1" ht="30" customHeight="1">
      <c r="A1" s="8" t="inlineStr">
        <is>
          <t>Dashboard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Automatic summary from Budget sheet.</t>
        </is>
      </c>
    </row>
    <row r="4">
      <c r="A4" s="5" t="inlineStr">
        <is>
          <t>Categories tracked</t>
        </is>
      </c>
      <c r="B4" s="14">
        <f>COUNTA('Budget'!A5:A34)</f>
        <v/>
      </c>
    </row>
    <row r="5">
      <c r="A5" s="5" t="inlineStr">
        <is>
          <t>Total budget</t>
        </is>
      </c>
      <c r="B5" s="15">
        <f>SUM('Budget'!B5:B34)</f>
        <v/>
      </c>
    </row>
    <row r="6">
      <c r="A6" s="5" t="inlineStr">
        <is>
          <t>Total committed</t>
        </is>
      </c>
      <c r="B6" s="15">
        <f>SUM('Budget'!C5:C34)</f>
        <v/>
      </c>
    </row>
    <row r="7">
      <c r="A7" s="5" t="inlineStr">
        <is>
          <t>Total actual</t>
        </is>
      </c>
      <c r="B7" s="15">
        <f>SUM('Budget'!D5:D34)</f>
        <v/>
      </c>
    </row>
    <row r="8">
      <c r="A8" s="5" t="inlineStr">
        <is>
          <t>Categories over budget</t>
        </is>
      </c>
      <c r="B8" s="14">
        <f>COUNTIF('Budget'!G5:G34,"Over")</f>
        <v/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B2:B15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90" customWidth="1" min="2" max="2"/>
  </cols>
  <sheetData>
    <row r="2">
      <c r="B2" s="1" t="inlineStr">
        <is>
          <t>PROCURA</t>
        </is>
      </c>
    </row>
    <row r="4">
      <c r="B4" s="2" t="inlineStr">
        <is>
          <t>Purchasing Budget by Category</t>
        </is>
      </c>
    </row>
    <row r="6">
      <c r="B6" s="3" t="inlineStr">
        <is>
          <t>Remaining budget, visible before you say yes.</t>
        </is>
      </c>
    </row>
    <row r="9" ht="76" customHeight="1">
      <c r="B9" s="16" t="inlineStr">
        <is>
          <t>Twelve categories are enough for a small team. This sheet compares budget to committed (issued POs) and actual (received invoices), category by category.</t>
        </is>
      </c>
    </row>
    <row r="12" ht="34" customHeight="1">
      <c r="B12" s="17" t="inlineStr">
        <is>
          <t>VAT computed per line at the chosen rate. By-rate summary ready for the CA3 return.</t>
        </is>
      </c>
    </row>
    <row r="15" ht="34" customHeight="1">
      <c r="B15" s="18" t="inlineStr">
        <is>
          <t>When your team outgrows this spreadsheet: Procura automates requests, approvals, purchase orders, invoices and payments. Try it at procurahq.ai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7"/>
  <sheetViews>
    <sheetView showGridLines="0" workbookViewId="0">
      <selection activeCell="A1" sqref="A1"/>
    </sheetView>
  </sheetViews>
  <sheetFormatPr baseColWidth="8" defaultRowHeight="15"/>
  <cols>
    <col width="3" customWidth="1" min="1" max="1"/>
    <col width="6" customWidth="1" min="2" max="2"/>
    <col width="90" customWidth="1" min="3" max="3"/>
  </cols>
  <sheetData>
    <row r="1" ht="30" customHeight="1">
      <c r="A1" s="8" t="inlineStr">
        <is>
          <t>Instructions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>
        <is>
          <t>3 minutes to get started.</t>
        </is>
      </c>
    </row>
    <row r="4" ht="32" customHeight="1">
      <c r="B4" s="19" t="n">
        <v>1</v>
      </c>
      <c r="C4" s="16" t="inlineStr">
        <is>
          <t>List 8 to 12 categories max: too many lines kills the tracking.</t>
        </is>
      </c>
    </row>
    <row r="5" ht="32" customHeight="1">
      <c r="B5" s="19" t="n">
        <v>2</v>
      </c>
      <c r="C5" s="16" t="inlineStr">
        <is>
          <t>Update committed at each issued PO, actual at each received invoice.</t>
        </is>
      </c>
    </row>
    <row r="6" ht="32" customHeight="1">
      <c r="B6" s="19" t="n">
        <v>3</v>
      </c>
      <c r="C6" s="16" t="inlineStr">
        <is>
          <t>The alert turns Warning at 80 percent and Over beyond 100 percent.</t>
        </is>
      </c>
    </row>
    <row r="7" ht="32" customHeight="1">
      <c r="B7" s="19" t="n">
        <v>4</v>
      </c>
      <c r="C7" s="16" t="inlineStr">
        <is>
          <t>Review budgets quarterly, not weekly.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K4"/>
  <sheetViews>
    <sheetView showGridLines="0" workbookViewId="0">
      <selection activeCell="A1" sqref="A1"/>
    </sheetView>
  </sheetViews>
  <sheetFormatPr baseColWidth="8" defaultRowHeight="15"/>
  <cols>
    <col width="14" customWidth="1" min="1" max="1"/>
    <col width="12" customWidth="1" min="2" max="2"/>
    <col width="60" customWidth="1" min="3" max="3"/>
  </cols>
  <sheetData>
    <row r="1" ht="30" customHeight="1">
      <c r="A1" s="8" t="inlineStr">
        <is>
          <t>Change Log</t>
        </is>
      </c>
      <c r="B1" s="9" t="n"/>
      <c r="C1" s="9" t="n"/>
      <c r="D1" s="9" t="n"/>
      <c r="E1" s="9" t="n"/>
      <c r="F1" s="9" t="n"/>
      <c r="G1" s="9" t="n"/>
      <c r="H1" s="9" t="n"/>
      <c r="I1" s="9" t="n"/>
      <c r="J1" s="9" t="n"/>
      <c r="K1" s="9" t="n"/>
    </row>
    <row r="2">
      <c r="A2" s="10" t="inlineStr"/>
    </row>
    <row r="3" ht="26" customHeight="1">
      <c r="A3" s="11" t="inlineStr">
        <is>
          <t>Date</t>
        </is>
      </c>
      <c r="B3" s="11" t="inlineStr">
        <is>
          <t>Version</t>
        </is>
      </c>
      <c r="C3" s="11" t="inlineStr">
        <is>
          <t>Notes</t>
        </is>
      </c>
    </row>
    <row r="4">
      <c r="A4" t="inlineStr">
        <is>
          <t>2026-08</t>
        </is>
      </c>
      <c r="B4" t="inlineStr">
        <is>
          <t>1.0</t>
        </is>
      </c>
      <c r="C4" t="inlineStr">
        <is>
          <t>Initial release.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2026-08-09T15:49:05Z</dcterms:created>
  <dcterms:modified xmlns:dcterms="http://purl.org/dc/terms/" xmlns:xsi="http://www.w3.org/2001/XMLSchema-instance" xsi:type="dcterms:W3CDTF">2026-08-09T15:49:05Z</dcterms:modified>
</cp:coreProperties>
</file>